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<sst xmlns="http://schemas.openxmlformats.org/spreadsheetml/2006/main" count="77" uniqueCount="77">
  <si>
    <t xml:space="preserve"/>
  </si>
  <si>
    <t xml:space="preserve">HBH020</t>
  </si>
  <si>
    <t xml:space="preserve">Ud</t>
  </si>
  <si>
    <t xml:space="preserve">Bancada flotante antivibración, de hormigón armado.</t>
  </si>
  <si>
    <r>
      <rPr>
        <b/>
        <sz val="8.25"/>
        <color rgb="FF000000"/>
        <rFont val="Arial"/>
        <family val="2"/>
      </rPr>
      <t xml:space="preserve">Bancada continua</t>
    </r>
    <r>
      <rPr>
        <sz val="8.25"/>
        <color rgb="FF000000"/>
        <rFont val="Arial"/>
        <family val="2"/>
      </rPr>
      <t xml:space="preserve"> flotante antivibración, de hormigón armado, para apoyo de maquinaria, de </t>
    </r>
    <r>
      <rPr>
        <b/>
        <sz val="8.25"/>
        <color rgb="FF000000"/>
        <rFont val="Arial"/>
        <family val="2"/>
      </rPr>
      <t xml:space="preserve">150x100x16</t>
    </r>
    <r>
      <rPr>
        <sz val="8.25"/>
        <color rgb="FF000000"/>
        <rFont val="Arial"/>
        <family val="2"/>
      </rPr>
      <t xml:space="preserve"> cm, compuesta de </t>
    </r>
    <r>
      <rPr>
        <b/>
        <sz val="8.25"/>
        <color rgb="FF000000"/>
        <rFont val="Arial"/>
        <family val="2"/>
      </rPr>
      <t xml:space="preserve">hormigón HA-25/F/20/IIa, i.work SUSTENTA "FYM ITALCEMENTI GROUP", fabricado en central, y vertido con cubilote y malla electrosoldada ME 20x20 Ø 5-5 B 500 T 6x2,20 UNE-EN 10080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sobre una lámina de espuma de polietileno de alta densidad, de 3 mm de espesor, apoyada sobre paneles antivibración de fibra de vidrio moldeada con ligante sintético, de 50 mm de espesor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</si>
  <si>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</si>
  <si>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</si>
  <si>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</si>
  <si>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</si>
  <si>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</si>
  <si>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</si>
  <si>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</si>
  <si>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mt16png010a</t>
  </si>
  <si>
    <t xml:space="preserve">m²</t>
  </si>
  <si>
    <t xml:space="preserve">Film de polietileno de 0,05 mm de espesor y 46 g/m² de masa superficial.</t>
  </si>
  <si>
    <t xml:space="preserve">mt04lvc010h</t>
  </si>
  <si>
    <t xml:space="preserve">Ud</t>
  </si>
  <si>
    <t xml:space="preserve">Ladrillo cerámico hueco doble, para revestir, 33x16x9 cm, según UNE-EN 771-1.</t>
  </si>
  <si>
    <t xml:space="preserve">mt08aaa010a</t>
  </si>
  <si>
    <t xml:space="preserve">m³</t>
  </si>
  <si>
    <t xml:space="preserve">Agua.</t>
  </si>
  <si>
    <t xml:space="preserve">mt09mif010ca</t>
  </si>
  <si>
    <t xml:space="preserve">t</t>
  </si>
  <si>
    <t xml:space="preserve">Mortero industrial para albañilería, de cemento, color gris, categoría M-5 (resistencia a compresión 5 N/mm²), suministrado en sacos, según UNE-EN 998-2.</t>
  </si>
  <si>
    <t xml:space="preserve">mt16pnc020a</t>
  </si>
  <si>
    <t xml:space="preserve">m²</t>
  </si>
  <si>
    <t xml:space="preserve">Lámina de espuma de polietileno de alta densidad de 3 mm de espesor; proporcionando una reducción del nivel global de presión de ruido de impactos de 16 dB.</t>
  </si>
  <si>
    <t xml:space="preserve">mt16pnc010a</t>
  </si>
  <si>
    <t xml:space="preserve">m</t>
  </si>
  <si>
    <t xml:space="preserve">Cinta viscoelástica autoadhesiva con autoprotección de aluminio, de 50 mm de anchura y de 1,5 mm de espesor, para sellado de juntas.</t>
  </si>
  <si>
    <t xml:space="preserve">mt16avg070a</t>
  </si>
  <si>
    <t xml:space="preserve">Ud</t>
  </si>
  <si>
    <t xml:space="preserve">Panel antivibración de fibra de vidrio moldeada con ligante sintético, de 1150x550x50 mm y 2000 kg/cm² de carga máxima a compresión.</t>
  </si>
  <si>
    <t xml:space="preserve">mt07ame010d</t>
  </si>
  <si>
    <t xml:space="preserve">m²</t>
  </si>
  <si>
    <t xml:space="preserve">Malla electrosoldada ME 20x20 Ø 5-5 B 500 T 6x2,20 UNE-EN 10080.</t>
  </si>
  <si>
    <t xml:space="preserve">mt10hai010adca</t>
  </si>
  <si>
    <t xml:space="preserve">m³</t>
  </si>
  <si>
    <t xml:space="preserve">Hormigón HA-25/F/20/IIa, i.work SUSTENTA "FYM ITALCEMENTI GROUP", fabricado en central.</t>
  </si>
  <si>
    <t xml:space="preserve">Subtotal materiales:</t>
  </si>
  <si>
    <t xml:space="preserve">Mano de obra</t>
  </si>
  <si>
    <t xml:space="preserve">mo042</t>
  </si>
  <si>
    <t xml:space="preserve">h</t>
  </si>
  <si>
    <t xml:space="preserve">Oficial 1ª estructurista.</t>
  </si>
  <si>
    <t xml:space="preserve">mo089</t>
  </si>
  <si>
    <t xml:space="preserve">h</t>
  </si>
  <si>
    <t xml:space="preserve">Ayudante estructurista.</t>
  </si>
  <si>
    <t xml:space="preserve">mo020</t>
  </si>
  <si>
    <t xml:space="preserve">h</t>
  </si>
  <si>
    <t xml:space="preserve">Oficial 1ª construcción.</t>
  </si>
  <si>
    <t xml:space="preserve">mo113</t>
  </si>
  <si>
    <t xml:space="preserve">h</t>
  </si>
  <si>
    <t xml:space="preserve">Peón ordinario construcción.</t>
  </si>
  <si>
    <t xml:space="preserve">mo054</t>
  </si>
  <si>
    <t xml:space="preserve">h</t>
  </si>
  <si>
    <t xml:space="preserve">Oficial 1ª montador de aislamientos.</t>
  </si>
  <si>
    <t xml:space="preserve">mo101</t>
  </si>
  <si>
    <t xml:space="preserve">h</t>
  </si>
  <si>
    <t xml:space="preserve">Ayudante montador de aislamientos.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</si>
  <si>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</si>
  <si>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</si>
  <si>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</si>
  <si>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</si>
  <si>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</si>
  <si>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norma UNE y Título de la norma transposición de norma armonizada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</si>
  <si>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</si>
  <si>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</si>
  <si>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</si>
  <si>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771-1:2011/A1:2016</t>
  </si>
  <si>
    <t xml:space="preserve">2+/4</t>
  </si>
  <si>
    <t xml:space="preserve">Especificaciones de piezas para fábrica de albañilería. Parte 1: Piezas de arcilla cocida</t>
  </si>
  <si>
    <t xml:space="preserve">UNE-EN 998-2:2012</t>
  </si>
  <si>
    <t xml:space="preserve">2+/4</t>
  </si>
  <si>
    <t xml:space="preserve">Especificaciones de los morteros para albañilería. Parte 2: Morteros para albañilería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</si>
  <si>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 e inicio del período de coexistencia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</si>
  <si>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final del período de coexistencia / entrada en vigor marcado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</si>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</sst>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5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0.68" customWidth="1"/>
    <col min="4" max="4" width="7.65" customWidth="1"/>
    <col min="5" max="5" width="52.70" customWidth="1"/>
    <col min="6" max="6" width="3.06" customWidth="1"/>
    <col min="7" max="7" width="9.69" customWidth="1"/>
    <col min="8" max="8" width="3.91" customWidth="1"/>
    <col min="9" max="9" width="10.37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108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  <c r="J5" s="4"/>
    </row>
    <row r="8" spans="1:10" ht="24.00" thickBot="1" customHeight="1">
      <c r="A8" s="5" t="s">
        <v>5</v>
      </c>
      <c r="B8" s="5"/>
      <c r="C8" s="5"/>
      <c r="D8" s="5" t="s">
        <v>6</v>
      </c>
      <c r="E8" s="5" t="s">
        <v>7</v>
      </c>
      <c r="F8" s="5"/>
      <c r="G8" s="6" t="s">
        <v>8</v>
      </c>
      <c r="H8" s="6"/>
      <c r="I8" s="6" t="s">
        <v>9</v>
      </c>
      <c r="J8" s="6" t="s">
        <v>10</v>
      </c>
    </row>
    <row r="9" spans="1:10" ht="13.50" thickBot="1" customHeight="1">
      <c r="A9" s="7">
        <v>1.000000</v>
      </c>
      <c r="B9" s="7"/>
      <c r="C9" s="7"/>
      <c r="D9" s="7"/>
      <c r="E9" s="8" t="s">
        <v>11</v>
      </c>
      <c r="F9" s="8"/>
      <c r="G9" s="8"/>
      <c r="H9" s="8"/>
      <c r="I9" s="7"/>
      <c r="J9" s="7"/>
    </row>
    <row r="10" spans="1:10" ht="24.00" thickBot="1" customHeight="1">
      <c r="A10" s="1" t="s">
        <v>12</v>
      </c>
      <c r="B10" s="1"/>
      <c r="C10" s="1"/>
      <c r="D10" s="9" t="s">
        <v>13</v>
      </c>
      <c r="E10" s="1" t="s">
        <v>14</v>
      </c>
      <c r="F10" s="1"/>
      <c r="G10" s="10">
        <v>1.575000</v>
      </c>
      <c r="H10" s="10"/>
      <c r="I10" s="11">
        <v>0.150000</v>
      </c>
      <c r="J10" s="11">
        <f ca="1">ROUND(INDIRECT(ADDRESS(ROW()+(0), COLUMN()+(-3), 1))*INDIRECT(ADDRESS(ROW()+(0), COLUMN()+(-1), 1)), 2)</f>
        <v>0.240000</v>
      </c>
    </row>
    <row r="11" spans="1:10" ht="24.00" thickBot="1" customHeight="1">
      <c r="A11" s="1" t="s">
        <v>15</v>
      </c>
      <c r="B11" s="1"/>
      <c r="C11" s="1"/>
      <c r="D11" s="9" t="s">
        <v>16</v>
      </c>
      <c r="E11" s="1" t="s">
        <v>17</v>
      </c>
      <c r="F11" s="1"/>
      <c r="G11" s="10">
        <v>14.706000</v>
      </c>
      <c r="H11" s="10"/>
      <c r="I11" s="11">
        <v>0.240000</v>
      </c>
      <c r="J11" s="11">
        <f ca="1">ROUND(INDIRECT(ADDRESS(ROW()+(0), COLUMN()+(-3), 1))*INDIRECT(ADDRESS(ROW()+(0), COLUMN()+(-1), 1)), 2)</f>
        <v>3.530000</v>
      </c>
    </row>
    <row r="12" spans="1:10" ht="13.50" thickBot="1" customHeight="1">
      <c r="A12" s="1" t="s">
        <v>18</v>
      </c>
      <c r="B12" s="1"/>
      <c r="C12" s="1"/>
      <c r="D12" s="9" t="s">
        <v>19</v>
      </c>
      <c r="E12" s="1" t="s">
        <v>20</v>
      </c>
      <c r="F12" s="1"/>
      <c r="G12" s="10">
        <v>0.004000</v>
      </c>
      <c r="H12" s="10"/>
      <c r="I12" s="11">
        <v>1.500000</v>
      </c>
      <c r="J12" s="11">
        <f ca="1">ROUND(INDIRECT(ADDRESS(ROW()+(0), COLUMN()+(-3), 1))*INDIRECT(ADDRESS(ROW()+(0), COLUMN()+(-1), 1)), 2)</f>
        <v>0.010000</v>
      </c>
    </row>
    <row r="13" spans="1:10" ht="34.50" thickBot="1" customHeight="1">
      <c r="A13" s="1" t="s">
        <v>21</v>
      </c>
      <c r="B13" s="1"/>
      <c r="C13" s="1"/>
      <c r="D13" s="9" t="s">
        <v>22</v>
      </c>
      <c r="E13" s="1" t="s">
        <v>23</v>
      </c>
      <c r="F13" s="1"/>
      <c r="G13" s="10">
        <v>0.012000</v>
      </c>
      <c r="H13" s="10"/>
      <c r="I13" s="11">
        <v>32.250000</v>
      </c>
      <c r="J13" s="11">
        <f ca="1">ROUND(INDIRECT(ADDRESS(ROW()+(0), COLUMN()+(-3), 1))*INDIRECT(ADDRESS(ROW()+(0), COLUMN()+(-1), 1)), 2)</f>
        <v>0.390000</v>
      </c>
    </row>
    <row r="14" spans="1:10" ht="34.50" thickBot="1" customHeight="1">
      <c r="A14" s="1" t="s">
        <v>24</v>
      </c>
      <c r="B14" s="1"/>
      <c r="C14" s="1"/>
      <c r="D14" s="9" t="s">
        <v>25</v>
      </c>
      <c r="E14" s="1" t="s">
        <v>26</v>
      </c>
      <c r="F14" s="1"/>
      <c r="G14" s="10">
        <v>1.575000</v>
      </c>
      <c r="H14" s="10"/>
      <c r="I14" s="11">
        <v>0.450000</v>
      </c>
      <c r="J14" s="11">
        <f ca="1">ROUND(INDIRECT(ADDRESS(ROW()+(0), COLUMN()+(-3), 1))*INDIRECT(ADDRESS(ROW()+(0), COLUMN()+(-1), 1)), 2)</f>
        <v>0.710000</v>
      </c>
    </row>
    <row r="15" spans="1:10" ht="34.50" thickBot="1" customHeight="1">
      <c r="A15" s="1" t="s">
        <v>27</v>
      </c>
      <c r="B15" s="1"/>
      <c r="C15" s="1"/>
      <c r="D15" s="9" t="s">
        <v>28</v>
      </c>
      <c r="E15" s="1" t="s">
        <v>29</v>
      </c>
      <c r="F15" s="1"/>
      <c r="G15" s="10">
        <v>0.158000</v>
      </c>
      <c r="H15" s="10"/>
      <c r="I15" s="11">
        <v>0.800000</v>
      </c>
      <c r="J15" s="11">
        <f ca="1">ROUND(INDIRECT(ADDRESS(ROW()+(0), COLUMN()+(-3), 1))*INDIRECT(ADDRESS(ROW()+(0), COLUMN()+(-1), 1)), 2)</f>
        <v>0.130000</v>
      </c>
    </row>
    <row r="16" spans="1:10" ht="34.50" thickBot="1" customHeight="1">
      <c r="A16" s="1" t="s">
        <v>30</v>
      </c>
      <c r="B16" s="1"/>
      <c r="C16" s="1"/>
      <c r="D16" s="9" t="s">
        <v>31</v>
      </c>
      <c r="E16" s="1" t="s">
        <v>32</v>
      </c>
      <c r="F16" s="1"/>
      <c r="G16" s="10">
        <v>2.609000</v>
      </c>
      <c r="H16" s="10"/>
      <c r="I16" s="11">
        <v>12.220000</v>
      </c>
      <c r="J16" s="11">
        <f ca="1">ROUND(INDIRECT(ADDRESS(ROW()+(0), COLUMN()+(-3), 1))*INDIRECT(ADDRESS(ROW()+(0), COLUMN()+(-1), 1)), 2)</f>
        <v>31.880000</v>
      </c>
    </row>
    <row r="17" spans="1:10" ht="24.00" thickBot="1" customHeight="1">
      <c r="A17" s="1" t="s">
        <v>33</v>
      </c>
      <c r="B17" s="1"/>
      <c r="C17" s="1"/>
      <c r="D17" s="9" t="s">
        <v>34</v>
      </c>
      <c r="E17" s="1" t="s">
        <v>35</v>
      </c>
      <c r="F17" s="1"/>
      <c r="G17" s="10">
        <v>1.650000</v>
      </c>
      <c r="H17" s="10"/>
      <c r="I17" s="11">
        <v>1.350000</v>
      </c>
      <c r="J17" s="11">
        <f ca="1">ROUND(INDIRECT(ADDRESS(ROW()+(0), COLUMN()+(-3), 1))*INDIRECT(ADDRESS(ROW()+(0), COLUMN()+(-1), 1)), 2)</f>
        <v>2.230000</v>
      </c>
    </row>
    <row r="18" spans="1:10" ht="24.00" thickBot="1" customHeight="1">
      <c r="A18" s="1" t="s">
        <v>36</v>
      </c>
      <c r="B18" s="1"/>
      <c r="C18" s="1"/>
      <c r="D18" s="9" t="s">
        <v>37</v>
      </c>
      <c r="E18" s="1" t="s">
        <v>38</v>
      </c>
      <c r="F18" s="1"/>
      <c r="G18" s="12">
        <v>0.264000</v>
      </c>
      <c r="H18" s="12"/>
      <c r="I18" s="13">
        <v>107.200000</v>
      </c>
      <c r="J18" s="13">
        <f ca="1">ROUND(INDIRECT(ADDRESS(ROW()+(0), COLUMN()+(-3), 1))*INDIRECT(ADDRESS(ROW()+(0), COLUMN()+(-1), 1)), 2)</f>
        <v>28.300000</v>
      </c>
    </row>
    <row r="19" spans="1:10" ht="13.50" thickBot="1" customHeight="1">
      <c r="A19" s="14"/>
      <c r="B19" s="14"/>
      <c r="C19" s="14"/>
      <c r="D19" s="14"/>
      <c r="E19" s="14"/>
      <c r="F19" s="14"/>
      <c r="G19" s="8" t="s">
        <v>39</v>
      </c>
      <c r="H19" s="8"/>
      <c r="I19" s="8"/>
      <c r="J19" s="1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67.420000</v>
      </c>
    </row>
    <row r="20" spans="1:10" ht="13.50" thickBot="1" customHeight="1">
      <c r="A20" s="14">
        <v>2.000000</v>
      </c>
      <c r="B20" s="14"/>
      <c r="C20" s="14"/>
      <c r="D20" s="14"/>
      <c r="E20" s="17" t="s">
        <v>40</v>
      </c>
      <c r="F20" s="17"/>
      <c r="G20" s="17"/>
      <c r="H20" s="17"/>
      <c r="I20" s="14"/>
      <c r="J20" s="14"/>
    </row>
    <row r="21" spans="1:10" ht="13.50" thickBot="1" customHeight="1">
      <c r="A21" s="1" t="s">
        <v>41</v>
      </c>
      <c r="B21" s="1"/>
      <c r="C21" s="1"/>
      <c r="D21" s="9" t="s">
        <v>42</v>
      </c>
      <c r="E21" s="1" t="s">
        <v>43</v>
      </c>
      <c r="F21" s="1"/>
      <c r="G21" s="10">
        <v>0.331000</v>
      </c>
      <c r="H21" s="10"/>
      <c r="I21" s="11">
        <v>18.420000</v>
      </c>
      <c r="J21" s="11">
        <f ca="1">ROUND(INDIRECT(ADDRESS(ROW()+(0), COLUMN()+(-3), 1))*INDIRECT(ADDRESS(ROW()+(0), COLUMN()+(-1), 1)), 2)</f>
        <v>6.100000</v>
      </c>
    </row>
    <row r="22" spans="1:10" ht="13.50" thickBot="1" customHeight="1">
      <c r="A22" s="1" t="s">
        <v>44</v>
      </c>
      <c r="B22" s="1"/>
      <c r="C22" s="1"/>
      <c r="D22" s="9" t="s">
        <v>45</v>
      </c>
      <c r="E22" s="1" t="s">
        <v>46</v>
      </c>
      <c r="F22" s="1"/>
      <c r="G22" s="10">
        <v>0.331000</v>
      </c>
      <c r="H22" s="10"/>
      <c r="I22" s="11">
        <v>17.250000</v>
      </c>
      <c r="J22" s="11">
        <f ca="1">ROUND(INDIRECT(ADDRESS(ROW()+(0), COLUMN()+(-3), 1))*INDIRECT(ADDRESS(ROW()+(0), COLUMN()+(-1), 1)), 2)</f>
        <v>5.710000</v>
      </c>
    </row>
    <row r="23" spans="1:10" ht="13.50" thickBot="1" customHeight="1">
      <c r="A23" s="1" t="s">
        <v>47</v>
      </c>
      <c r="B23" s="1"/>
      <c r="C23" s="1"/>
      <c r="D23" s="9" t="s">
        <v>48</v>
      </c>
      <c r="E23" s="1" t="s">
        <v>49</v>
      </c>
      <c r="F23" s="1"/>
      <c r="G23" s="10">
        <v>0.374000</v>
      </c>
      <c r="H23" s="10"/>
      <c r="I23" s="11">
        <v>17.540000</v>
      </c>
      <c r="J23" s="11">
        <f ca="1">ROUND(INDIRECT(ADDRESS(ROW()+(0), COLUMN()+(-3), 1))*INDIRECT(ADDRESS(ROW()+(0), COLUMN()+(-1), 1)), 2)</f>
        <v>6.560000</v>
      </c>
    </row>
    <row r="24" spans="1:10" ht="13.50" thickBot="1" customHeight="1">
      <c r="A24" s="1" t="s">
        <v>50</v>
      </c>
      <c r="B24" s="1"/>
      <c r="C24" s="1"/>
      <c r="D24" s="9" t="s">
        <v>51</v>
      </c>
      <c r="E24" s="1" t="s">
        <v>52</v>
      </c>
      <c r="F24" s="1"/>
      <c r="G24" s="10">
        <v>0.187000</v>
      </c>
      <c r="H24" s="10"/>
      <c r="I24" s="11">
        <v>16.160000</v>
      </c>
      <c r="J24" s="11">
        <f ca="1">ROUND(INDIRECT(ADDRESS(ROW()+(0), COLUMN()+(-3), 1))*INDIRECT(ADDRESS(ROW()+(0), COLUMN()+(-1), 1)), 2)</f>
        <v>3.020000</v>
      </c>
    </row>
    <row r="25" spans="1:10" ht="13.50" thickBot="1" customHeight="1">
      <c r="A25" s="1" t="s">
        <v>53</v>
      </c>
      <c r="B25" s="1"/>
      <c r="C25" s="1"/>
      <c r="D25" s="9" t="s">
        <v>54</v>
      </c>
      <c r="E25" s="1" t="s">
        <v>55</v>
      </c>
      <c r="F25" s="1"/>
      <c r="G25" s="10">
        <v>0.306000</v>
      </c>
      <c r="H25" s="10"/>
      <c r="I25" s="11">
        <v>18.130000</v>
      </c>
      <c r="J25" s="11">
        <f ca="1">ROUND(INDIRECT(ADDRESS(ROW()+(0), COLUMN()+(-3), 1))*INDIRECT(ADDRESS(ROW()+(0), COLUMN()+(-1), 1)), 2)</f>
        <v>5.550000</v>
      </c>
    </row>
    <row r="26" spans="1:10" ht="13.50" thickBot="1" customHeight="1">
      <c r="A26" s="1" t="s">
        <v>56</v>
      </c>
      <c r="B26" s="1"/>
      <c r="C26" s="1"/>
      <c r="D26" s="9" t="s">
        <v>57</v>
      </c>
      <c r="E26" s="1" t="s">
        <v>58</v>
      </c>
      <c r="F26" s="1"/>
      <c r="G26" s="12">
        <v>0.153000</v>
      </c>
      <c r="H26" s="12"/>
      <c r="I26" s="13">
        <v>16.430000</v>
      </c>
      <c r="J26" s="13">
        <f ca="1">ROUND(INDIRECT(ADDRESS(ROW()+(0), COLUMN()+(-3), 1))*INDIRECT(ADDRESS(ROW()+(0), COLUMN()+(-1), 1)), 2)</f>
        <v>2.510000</v>
      </c>
    </row>
    <row r="27" spans="1:10" ht="13.50" thickBot="1" customHeight="1">
      <c r="A27" s="14"/>
      <c r="B27" s="14"/>
      <c r="C27" s="14"/>
      <c r="D27" s="14"/>
      <c r="E27" s="14"/>
      <c r="F27" s="14"/>
      <c r="G27" s="8" t="s">
        <v>59</v>
      </c>
      <c r="H27" s="8"/>
      <c r="I27" s="8"/>
      <c r="J27" s="1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29.450000</v>
      </c>
    </row>
    <row r="28" spans="1:10" ht="13.50" thickBot="1" customHeight="1">
      <c r="A28" s="14">
        <v>3.000000</v>
      </c>
      <c r="B28" s="14"/>
      <c r="C28" s="14"/>
      <c r="D28" s="14"/>
      <c r="E28" s="17" t="s">
        <v>60</v>
      </c>
      <c r="F28" s="17"/>
      <c r="G28" s="17"/>
      <c r="H28" s="17"/>
      <c r="I28" s="14"/>
      <c r="J28" s="14"/>
    </row>
    <row r="29" spans="1:10" ht="13.50" thickBot="1" customHeight="1">
      <c r="A29" s="18"/>
      <c r="B29" s="18"/>
      <c r="C29" s="18"/>
      <c r="D29" s="19" t="s">
        <v>61</v>
      </c>
      <c r="E29" s="18" t="s">
        <v>62</v>
      </c>
      <c r="F29" s="18"/>
      <c r="G29" s="12">
        <v>2.000000</v>
      </c>
      <c r="H29" s="12"/>
      <c r="I29" s="13">
        <f ca="1">ROUND(SUM(INDIRECT(ADDRESS(ROW()+(-2), COLUMN()+(1), 1)),INDIRECT(ADDRESS(ROW()+(-10), COLUMN()+(1), 1))), 2)</f>
        <v>96.870000</v>
      </c>
      <c r="J29" s="13">
        <f ca="1">ROUND(INDIRECT(ADDRESS(ROW()+(0), COLUMN()+(-3), 1))*INDIRECT(ADDRESS(ROW()+(0), COLUMN()+(-1), 1))/100, 2)</f>
        <v>1.940000</v>
      </c>
    </row>
    <row r="30" spans="1:10" ht="13.50" thickBot="1" customHeight="1">
      <c r="A30" s="7"/>
      <c r="B30" s="7"/>
      <c r="C30" s="7"/>
      <c r="D30" s="7"/>
      <c r="E30" s="7"/>
      <c r="F30" s="7"/>
      <c r="G30" s="20" t="s">
        <v>63</v>
      </c>
      <c r="H30" s="20"/>
      <c r="I30" s="20"/>
      <c r="J30" s="21">
        <f ca="1">ROUND(SUM(INDIRECT(ADDRESS(ROW()+(-1), COLUMN()+(0), 1)),INDIRECT(ADDRESS(ROW()+(-3), COLUMN()+(0), 1)),INDIRECT(ADDRESS(ROW()+(-11), COLUMN()+(0), 1))), 2)</f>
        <v>98.810000</v>
      </c>
    </row>
    <row r="33" spans="1:10" ht="13.50" thickBot="1" customHeight="1">
      <c r="A33" s="22" t="s">
        <v>64</v>
      </c>
      <c r="B33" s="22"/>
      <c r="C33" s="22"/>
      <c r="D33" s="22"/>
      <c r="E33" s="22"/>
      <c r="F33" s="22" t="s">
        <v>65</v>
      </c>
      <c r="G33" s="22"/>
      <c r="H33" s="22" t="s">
        <v>66</v>
      </c>
      <c r="I33" s="22"/>
      <c r="J33" s="22" t="s">
        <v>67</v>
      </c>
    </row>
    <row r="34" spans="1:10" ht="13.50" thickBot="1" customHeight="1">
      <c r="A34" s="23" t="s">
        <v>68</v>
      </c>
      <c r="B34" s="23"/>
      <c r="C34" s="23"/>
      <c r="D34" s="23"/>
      <c r="E34" s="23"/>
      <c r="F34" s="24">
        <v>1062016.000000</v>
      </c>
      <c r="G34" s="24"/>
      <c r="H34" s="24">
        <v>1062017.000000</v>
      </c>
      <c r="I34" s="24"/>
      <c r="J34" s="24" t="s">
        <v>69</v>
      </c>
    </row>
    <row r="35" spans="1:10" ht="13.50" thickBot="1" customHeight="1">
      <c r="A35" s="25" t="s">
        <v>70</v>
      </c>
      <c r="B35" s="25"/>
      <c r="C35" s="25"/>
      <c r="D35" s="25"/>
      <c r="E35" s="25"/>
      <c r="F35" s="26"/>
      <c r="G35" s="26"/>
      <c r="H35" s="26"/>
      <c r="I35" s="26"/>
      <c r="J35" s="26"/>
    </row>
    <row r="36" spans="1:10" ht="13.50" thickBot="1" customHeight="1">
      <c r="A36" s="23" t="s">
        <v>71</v>
      </c>
      <c r="B36" s="23"/>
      <c r="C36" s="23"/>
      <c r="D36" s="23"/>
      <c r="E36" s="23"/>
      <c r="F36" s="24">
        <v>162011.000000</v>
      </c>
      <c r="G36" s="24"/>
      <c r="H36" s="24">
        <v>162012.000000</v>
      </c>
      <c r="I36" s="24"/>
      <c r="J36" s="24" t="s">
        <v>72</v>
      </c>
    </row>
    <row r="37" spans="1:10" ht="13.50" thickBot="1" customHeight="1">
      <c r="A37" s="25" t="s">
        <v>73</v>
      </c>
      <c r="B37" s="25"/>
      <c r="C37" s="25"/>
      <c r="D37" s="25"/>
      <c r="E37" s="25"/>
      <c r="F37" s="26"/>
      <c r="G37" s="26"/>
      <c r="H37" s="26"/>
      <c r="I37" s="26"/>
      <c r="J37" s="26"/>
    </row>
    <row r="40" spans="1:1" ht="33.75" thickBot="1" customHeight="1">
      <c r="A40" s="1" t="s">
        <v>74</v>
      </c>
      <c r="B40" s="1"/>
      <c r="C40" s="1"/>
      <c r="D40" s="1"/>
      <c r="E40" s="1"/>
      <c r="F40" s="1"/>
      <c r="G40" s="1"/>
      <c r="H40" s="1"/>
      <c r="I40" s="1"/>
      <c r="J40" s="1"/>
    </row>
    <row r="41" spans="1:1" ht="33.75" thickBot="1" customHeight="1">
      <c r="A41" s="1" t="s">
        <v>75</v>
      </c>
      <c r="B41" s="1"/>
      <c r="C41" s="1"/>
      <c r="D41" s="1"/>
      <c r="E41" s="1"/>
      <c r="F41" s="1"/>
      <c r="G41" s="1"/>
      <c r="H41" s="1"/>
      <c r="I41" s="1"/>
      <c r="J41" s="1"/>
    </row>
    <row r="42" spans="1:1" ht="33.75" thickBot="1" customHeight="1">
      <c r="A42" s="1" t="s">
        <v>76</v>
      </c>
      <c r="B42" s="1"/>
      <c r="C42" s="1"/>
      <c r="D42" s="1"/>
      <c r="E42" s="1"/>
      <c r="F42" s="1"/>
      <c r="G42" s="1"/>
      <c r="H42" s="1"/>
      <c r="I42" s="1"/>
      <c r="J42" s="1"/>
    </row>
  </sheetData>
  <mergeCells count="85">
    <mergeCell ref="A1:J1"/>
    <mergeCell ref="C3:J3"/>
    <mergeCell ref="A5:J5"/>
    <mergeCell ref="A8:C8"/>
    <mergeCell ref="E8:F8"/>
    <mergeCell ref="G8:H8"/>
    <mergeCell ref="A9:C9"/>
    <mergeCell ref="E9:H9"/>
    <mergeCell ref="A10:C10"/>
    <mergeCell ref="E10:F10"/>
    <mergeCell ref="G10:H10"/>
    <mergeCell ref="A11:C11"/>
    <mergeCell ref="E11:F11"/>
    <mergeCell ref="G11:H11"/>
    <mergeCell ref="A12:C12"/>
    <mergeCell ref="E12:F12"/>
    <mergeCell ref="G12:H12"/>
    <mergeCell ref="A13:C13"/>
    <mergeCell ref="E13:F13"/>
    <mergeCell ref="G13:H13"/>
    <mergeCell ref="A14:C14"/>
    <mergeCell ref="E14:F14"/>
    <mergeCell ref="G14:H14"/>
    <mergeCell ref="A15:C15"/>
    <mergeCell ref="E15:F15"/>
    <mergeCell ref="G15:H15"/>
    <mergeCell ref="A16:C16"/>
    <mergeCell ref="E16:F16"/>
    <mergeCell ref="G16:H16"/>
    <mergeCell ref="A17:C17"/>
    <mergeCell ref="E17:F17"/>
    <mergeCell ref="G17:H17"/>
    <mergeCell ref="A18:C18"/>
    <mergeCell ref="E18:F18"/>
    <mergeCell ref="G18:H18"/>
    <mergeCell ref="A19:C19"/>
    <mergeCell ref="E19:F19"/>
    <mergeCell ref="G19:I19"/>
    <mergeCell ref="A20:C20"/>
    <mergeCell ref="E20:H20"/>
    <mergeCell ref="A21:C21"/>
    <mergeCell ref="E21:F21"/>
    <mergeCell ref="G21:H21"/>
    <mergeCell ref="A22:C22"/>
    <mergeCell ref="E22:F22"/>
    <mergeCell ref="G22:H22"/>
    <mergeCell ref="A23:C23"/>
    <mergeCell ref="E23:F23"/>
    <mergeCell ref="G23:H23"/>
    <mergeCell ref="A24:C24"/>
    <mergeCell ref="E24:F24"/>
    <mergeCell ref="G24:H24"/>
    <mergeCell ref="A25:C25"/>
    <mergeCell ref="E25:F25"/>
    <mergeCell ref="G25:H25"/>
    <mergeCell ref="A26:C26"/>
    <mergeCell ref="E26:F26"/>
    <mergeCell ref="G26:H26"/>
    <mergeCell ref="A27:C27"/>
    <mergeCell ref="E27:F27"/>
    <mergeCell ref="G27:I27"/>
    <mergeCell ref="A28:C28"/>
    <mergeCell ref="E28:H28"/>
    <mergeCell ref="A29:C29"/>
    <mergeCell ref="E29:F29"/>
    <mergeCell ref="G29:H29"/>
    <mergeCell ref="A30:C30"/>
    <mergeCell ref="E30:F30"/>
    <mergeCell ref="G30:I30"/>
    <mergeCell ref="A33:E33"/>
    <mergeCell ref="F33:G33"/>
    <mergeCell ref="H33:I33"/>
    <mergeCell ref="A34:E34"/>
    <mergeCell ref="F34:G35"/>
    <mergeCell ref="H34:I35"/>
    <mergeCell ref="J34:J35"/>
    <mergeCell ref="A35:E35"/>
    <mergeCell ref="A36:E36"/>
    <mergeCell ref="F36:G37"/>
    <mergeCell ref="H36:I37"/>
    <mergeCell ref="J36:J37"/>
    <mergeCell ref="A37:E37"/>
    <mergeCell ref="A40:J40"/>
    <mergeCell ref="A41:J41"/>
    <mergeCell ref="A42:J42"/>
  </mergeCells>
  <pageMargins left="0.620079" right="0.472441" top="0.472441" bottom="0.472441" header="0.0" footer="0.0"/>
  <pageSetup paperSize="9" orientation="portrait"/>
  <rowBreaks count="0" manualBreakCount="0">
    </rowBreaks>
</worksheet>
</file>