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<sst xmlns="http://schemas.openxmlformats.org/spreadsheetml/2006/main" count="74" uniqueCount="74">
  <si>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</si>
  <si>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EMZ210</t>
  </si>
  <si>
    <t xml:space="preserve">m²</t>
  </si>
  <si>
    <t xml:space="preserve">Refuerzo de forjado de madera por su cara superior, mediante piezas metálicas.</t>
  </si>
  <si>
    <r>
      <rPr>
        <sz val="8.25"/>
        <color rgb="FF000000"/>
        <rFont val="Arial"/>
        <family val="2"/>
      </rPr>
      <t xml:space="preserve">Refuerzo de vigas y viguetas de forjado de madera mediante la colocación, por su cara superior, de </t>
    </r>
    <r>
      <rPr>
        <b/>
        <sz val="8.25"/>
        <color rgb="FF000000"/>
        <rFont val="Arial"/>
        <family val="2"/>
      </rPr>
      <t xml:space="preserve">6,5</t>
    </r>
    <r>
      <rPr>
        <sz val="8.25"/>
        <color rgb="FF000000"/>
        <rFont val="Arial"/>
        <family val="2"/>
      </rPr>
      <t xml:space="preserve"> kg/m de pieza de acero </t>
    </r>
    <r>
      <rPr>
        <b/>
        <sz val="8.25"/>
        <color rgb="FF000000"/>
        <rFont val="Arial"/>
        <family val="2"/>
      </rPr>
      <t xml:space="preserve">S275JO</t>
    </r>
    <r>
      <rPr>
        <sz val="8.25"/>
        <color rgb="FF000000"/>
        <rFont val="Arial"/>
        <family val="2"/>
      </rPr>
      <t xml:space="preserve"> compuesta por perfiles laminados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anclada a la vigueta con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fijaciones por metro de refuerzo metálico, formadas por </t>
    </r>
    <r>
      <rPr>
        <b/>
        <sz val="8.25"/>
        <color rgb="FF000000"/>
        <rFont val="Arial"/>
        <family val="2"/>
      </rPr>
      <t xml:space="preserve">tornillos rosca-madera de acero cincado, de 7 mm de diámetro y 90 mm de longitud</t>
    </r>
    <r>
      <rPr>
        <sz val="8.25"/>
        <color rgb="FF000000"/>
        <rFont val="Arial"/>
        <family val="2"/>
      </rPr>
      <t xml:space="preserve">; retacado entre la vigueta y la pieza metálica de refuerzo con </t>
    </r>
    <r>
      <rPr>
        <b/>
        <sz val="8.25"/>
        <color rgb="FF000000"/>
        <rFont val="Arial"/>
        <family val="2"/>
      </rPr>
      <t xml:space="preserve">mortero de cemento, industrial, con aditivo hidrófugo, M-15</t>
    </r>
    <r>
      <rPr>
        <sz val="8.25"/>
        <color rgb="FF000000"/>
        <rFont val="Arial"/>
        <family val="2"/>
      </rPr>
      <t xml:space="preserve">; relleno entre refuerzos metálicos con </t>
    </r>
    <r>
      <rPr>
        <b/>
        <sz val="8.25"/>
        <color rgb="FF000000"/>
        <rFont val="Arial"/>
        <family val="2"/>
      </rPr>
      <t xml:space="preserve">hormigón ligero HLE-25/B/10/IIa, densidad entre 1200 y 1500 kg/m³, (cantidad mínima de cemento 275 kg/m³), fabricado en central</t>
    </r>
    <r>
      <rPr>
        <sz val="8.25"/>
        <color rgb="FF000000"/>
        <rFont val="Arial"/>
        <family val="2"/>
      </rPr>
      <t xml:space="preserve">; colocación de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vertido y extendido de capa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</t>
    </r>
    <r>
      <rPr>
        <b/>
        <sz val="8.25"/>
        <color rgb="FF000000"/>
        <rFont val="Arial"/>
        <family val="2"/>
      </rPr>
      <t xml:space="preserve">hormigón HA-35/AC/10/IIIa, i.flow SUSTENTA DURA "FYM ITALCEMENTI GROUP", fabricado en central, resistente a ambientes marinos, y vertido con bomba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</si>
  <si>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</si>
  <si>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</si>
  <si>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</si>
  <si>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</si>
  <si>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</si>
  <si>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</si>
  <si>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</si>
  <si>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mt07ala300a</t>
  </si>
  <si>
    <t xml:space="preserve">kg</t>
  </si>
  <si>
    <t xml:space="preserve">Pieza de acero UNE-EN 10025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</si>
  <si>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</si>
  <si>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</si>
  <si>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UNE-EN ISO 898-1.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</si>
  <si>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</si>
  <si>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</si>
  <si>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</si>
  <si>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</si>
  <si>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</si>
  <si>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</si>
  <si>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</si>
  <si>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</si>
  <si>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</si>
  <si>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mt10hes050gbg</t>
  </si>
  <si>
    <t xml:space="preserve">m³</t>
  </si>
  <si>
    <t xml:space="preserve">Hormigón ligero estructural HLE-25/B/10/IIa, de entre 1200 y 1500 kg/m³ de densidad, cantidad mínima de cemento 275 kg/m³,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</si>
  <si>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</si>
  <si>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</si>
  <si>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</si>
  <si>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mt10hai020pa</t>
  </si>
  <si>
    <t xml:space="preserve">m³</t>
  </si>
  <si>
    <t xml:space="preserve">Hormigón HA-35/AC/10/IIIa, i.flow SUSTENTA DURA "FYM ITALCEMENTI GROUP", fabricado en central, resistente a ambientes marinos.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</si>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</sst>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51.17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10.833000</v>
      </c>
      <c r="F10" s="10"/>
      <c r="G10" s="10"/>
      <c r="H10" s="11">
        <v>2.690000</v>
      </c>
      <c r="I10" s="11">
        <f ca="1">ROUND(INDIRECT(ADDRESS(ROW()+(0), COLUMN()+(-4), 1))*INDIRECT(ADDRESS(ROW()+(0), COLUMN()+(-1), 1)), 2)</f>
        <v>29.140000</v>
      </c>
    </row>
    <row r="11" spans="1:9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16.667000</v>
      </c>
      <c r="F11" s="10"/>
      <c r="G11" s="10"/>
      <c r="H11" s="11">
        <v>0.100000</v>
      </c>
      <c r="I11" s="11">
        <f ca="1">ROUND(INDIRECT(ADDRESS(ROW()+(0), COLUMN()+(-4), 1))*INDIRECT(ADDRESS(ROW()+(0), COLUMN()+(-1), 1)), 2)</f>
        <v>1.670000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0"/>
      <c r="G12" s="10"/>
      <c r="H12" s="11">
        <v>1.500000</v>
      </c>
      <c r="I12" s="11">
        <f ca="1">ROUND(INDIRECT(ADDRESS(ROW()+(0), COLUMN()+(-4), 1))*INDIRECT(ADDRESS(ROW()+(0), COLUMN()+(-1), 1)), 2)</f>
        <v>0.020000</v>
      </c>
    </row>
    <row r="13" spans="1:9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0.063000</v>
      </c>
      <c r="F13" s="10"/>
      <c r="G13" s="10"/>
      <c r="H13" s="11">
        <v>39.800000</v>
      </c>
      <c r="I13" s="11">
        <f ca="1">ROUND(INDIRECT(ADDRESS(ROW()+(0), COLUMN()+(-4), 1))*INDIRECT(ADDRESS(ROW()+(0), COLUMN()+(-1), 1)), 2)</f>
        <v>2.510000</v>
      </c>
    </row>
    <row r="14" spans="1:9" ht="45.0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0"/>
      <c r="G14" s="10"/>
      <c r="H14" s="11">
        <v>38.050000</v>
      </c>
      <c r="I14" s="11">
        <f ca="1">ROUND(INDIRECT(ADDRESS(ROW()+(0), COLUMN()+(-4), 1))*INDIRECT(ADDRESS(ROW()+(0), COLUMN()+(-1), 1)), 2)</f>
        <v>0.230000</v>
      </c>
    </row>
    <row r="15" spans="1:9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0.065000</v>
      </c>
      <c r="F15" s="10"/>
      <c r="G15" s="10"/>
      <c r="H15" s="11">
        <v>132.070000</v>
      </c>
      <c r="I15" s="11">
        <f ca="1">ROUND(INDIRECT(ADDRESS(ROW()+(0), COLUMN()+(-4), 1))*INDIRECT(ADDRESS(ROW()+(0), COLUMN()+(-1), 1)), 2)</f>
        <v>8.580000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1.100000</v>
      </c>
      <c r="F16" s="10"/>
      <c r="G16" s="10"/>
      <c r="H16" s="11">
        <v>1.350000</v>
      </c>
      <c r="I16" s="11">
        <f ca="1">ROUND(INDIRECT(ADDRESS(ROW()+(0), COLUMN()+(-4), 1))*INDIRECT(ADDRESS(ROW()+(0), COLUMN()+(-1), 1)), 2)</f>
        <v>1.490000</v>
      </c>
    </row>
    <row r="17" spans="1:9" ht="34.50" thickBot="1" customHeight="1">
      <c r="A17" s="1" t="s">
        <v>33</v>
      </c>
      <c r="B17" s="1"/>
      <c r="C17" s="9" t="s">
        <v>34</v>
      </c>
      <c r="D17" s="1" t="s">
        <v>35</v>
      </c>
      <c r="E17" s="12">
        <v>0.046000</v>
      </c>
      <c r="F17" s="12"/>
      <c r="G17" s="12"/>
      <c r="H17" s="13">
        <v>141.470000</v>
      </c>
      <c r="I17" s="13">
        <f ca="1">ROUND(INDIRECT(ADDRESS(ROW()+(0), COLUMN()+(-4), 1))*INDIRECT(ADDRESS(ROW()+(0), COLUMN()+(-1), 1)), 2)</f>
        <v>6.510000</v>
      </c>
    </row>
    <row r="18" spans="1:9" ht="13.50" thickBot="1" customHeight="1">
      <c r="A18" s="14"/>
      <c r="B18" s="14"/>
      <c r="C18" s="14"/>
      <c r="D18" s="14"/>
      <c r="E18" s="8" t="s">
        <v>36</v>
      </c>
      <c r="F18" s="8"/>
      <c r="G18" s="8"/>
      <c r="H18" s="8"/>
      <c r="I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50.150000</v>
      </c>
    </row>
    <row r="19" spans="1:9" ht="13.50" thickBot="1" customHeight="1">
      <c r="A19" s="14">
        <v>2.000000</v>
      </c>
      <c r="B19" s="14"/>
      <c r="C19" s="14"/>
      <c r="D19" s="17" t="s">
        <v>37</v>
      </c>
      <c r="E19" s="17"/>
      <c r="F19" s="17"/>
      <c r="G19" s="17"/>
      <c r="H19" s="14"/>
      <c r="I19" s="14"/>
    </row>
    <row r="20" spans="1:9" ht="24.00" thickBot="1" customHeight="1">
      <c r="A20" s="1" t="s">
        <v>38</v>
      </c>
      <c r="B20" s="1"/>
      <c r="C20" s="9" t="s">
        <v>39</v>
      </c>
      <c r="D20" s="1" t="s">
        <v>40</v>
      </c>
      <c r="E20" s="10">
        <v>0.177000</v>
      </c>
      <c r="F20" s="10"/>
      <c r="G20" s="10"/>
      <c r="H20" s="11">
        <v>3.000000</v>
      </c>
      <c r="I20" s="11">
        <f ca="1">ROUND(INDIRECT(ADDRESS(ROW()+(0), COLUMN()+(-4), 1))*INDIRECT(ADDRESS(ROW()+(0), COLUMN()+(-1), 1)), 2)</f>
        <v>0.530000</v>
      </c>
    </row>
    <row r="21" spans="1:9" ht="24.00" thickBot="1" customHeight="1">
      <c r="A21" s="1" t="s">
        <v>41</v>
      </c>
      <c r="B21" s="1"/>
      <c r="C21" s="9" t="s">
        <v>42</v>
      </c>
      <c r="D21" s="1" t="s">
        <v>43</v>
      </c>
      <c r="E21" s="12">
        <v>0.002000</v>
      </c>
      <c r="F21" s="12"/>
      <c r="G21" s="12"/>
      <c r="H21" s="13">
        <v>170.000000</v>
      </c>
      <c r="I21" s="13">
        <f ca="1">ROUND(INDIRECT(ADDRESS(ROW()+(0), COLUMN()+(-4), 1))*INDIRECT(ADDRESS(ROW()+(0), COLUMN()+(-1), 1)), 2)</f>
        <v>0.340000</v>
      </c>
    </row>
    <row r="22" spans="1:9" ht="13.50" thickBot="1" customHeight="1">
      <c r="A22" s="14"/>
      <c r="B22" s="14"/>
      <c r="C22" s="14"/>
      <c r="D22" s="14"/>
      <c r="E22" s="8" t="s">
        <v>44</v>
      </c>
      <c r="F22" s="8"/>
      <c r="G22" s="8"/>
      <c r="H22" s="8"/>
      <c r="I22" s="16">
        <f ca="1">ROUND(SUM(INDIRECT(ADDRESS(ROW()+(-1), COLUMN()+(0), 1)),INDIRECT(ADDRESS(ROW()+(-2), COLUMN()+(0), 1))), 2)</f>
        <v>0.870000</v>
      </c>
    </row>
    <row r="23" spans="1:9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7"/>
      <c r="H23" s="14"/>
      <c r="I23" s="14"/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0.296000</v>
      </c>
      <c r="F24" s="10"/>
      <c r="G24" s="10"/>
      <c r="H24" s="11">
        <v>16.500000</v>
      </c>
      <c r="I24" s="11">
        <f ca="1">ROUND(INDIRECT(ADDRESS(ROW()+(0), COLUMN()+(-4), 1))*INDIRECT(ADDRESS(ROW()+(0), COLUMN()+(-1), 1)), 2)</f>
        <v>4.880000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1.856000</v>
      </c>
      <c r="F25" s="10"/>
      <c r="G25" s="10"/>
      <c r="H25" s="11">
        <v>17.540000</v>
      </c>
      <c r="I25" s="11">
        <f ca="1">ROUND(INDIRECT(ADDRESS(ROW()+(0), COLUMN()+(-4), 1))*INDIRECT(ADDRESS(ROW()+(0), COLUMN()+(-1), 1)), 2)</f>
        <v>32.550000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2.136000</v>
      </c>
      <c r="F26" s="12"/>
      <c r="G26" s="12"/>
      <c r="H26" s="13">
        <v>16.160000</v>
      </c>
      <c r="I26" s="13">
        <f ca="1">ROUND(INDIRECT(ADDRESS(ROW()+(0), COLUMN()+(-4), 1))*INDIRECT(ADDRESS(ROW()+(0), COLUMN()+(-1), 1)), 2)</f>
        <v>34.520000</v>
      </c>
    </row>
    <row r="27" spans="1:9" ht="13.50" thickBot="1" customHeight="1">
      <c r="A27" s="14"/>
      <c r="B27" s="14"/>
      <c r="C27" s="14"/>
      <c r="D27" s="14"/>
      <c r="E27" s="8" t="s">
        <v>55</v>
      </c>
      <c r="F27" s="8"/>
      <c r="G27" s="8"/>
      <c r="H27" s="8"/>
      <c r="I27" s="16">
        <f ca="1">ROUND(SUM(INDIRECT(ADDRESS(ROW()+(-1), COLUMN()+(0), 1)),INDIRECT(ADDRESS(ROW()+(-2), COLUMN()+(0), 1)),INDIRECT(ADDRESS(ROW()+(-3), COLUMN()+(0), 1))), 2)</f>
        <v>71.950000</v>
      </c>
    </row>
    <row r="28" spans="1:9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2"/>
      <c r="H29" s="13">
        <f ca="1">ROUND(SUM(INDIRECT(ADDRESS(ROW()+(-2), COLUMN()+(1), 1)),INDIRECT(ADDRESS(ROW()+(-7), COLUMN()+(1), 1)),INDIRECT(ADDRESS(ROW()+(-11), COLUMN()+(1), 1))), 2)</f>
        <v>122.970000</v>
      </c>
      <c r="I29" s="13">
        <f ca="1">ROUND(INDIRECT(ADDRESS(ROW()+(0), COLUMN()+(-4), 1))*INDIRECT(ADDRESS(ROW()+(0), COLUMN()+(-1), 1))/100, 2)</f>
        <v>2.460000</v>
      </c>
    </row>
    <row r="30" spans="1:9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3"/>
      <c r="H30" s="24"/>
      <c r="I30" s="25">
        <f ca="1">ROUND(SUM(INDIRECT(ADDRESS(ROW()+(-1), COLUMN()+(0), 1)),INDIRECT(ADDRESS(ROW()+(-3), COLUMN()+(0), 1)),INDIRECT(ADDRESS(ROW()+(-8), COLUMN()+(0), 1)),INDIRECT(ADDRESS(ROW()+(-12), COLUMN()+(0), 1))), 2)</f>
        <v>125.430000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/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8">
        <v>192005.000000</v>
      </c>
      <c r="G34" s="28">
        <v>192006.000000</v>
      </c>
      <c r="H34" s="28"/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8">
        <v>162011.000000</v>
      </c>
      <c r="G36" s="28">
        <v>162012.000000</v>
      </c>
      <c r="H36" s="28"/>
      <c r="I36" s="28" t="s">
        <v>69</v>
      </c>
    </row>
    <row r="37" spans="1:9" ht="13.50" thickBot="1" customHeight="1">
      <c r="A37" s="29" t="s">
        <v>70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