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<sst xmlns="http://schemas.openxmlformats.org/spreadsheetml/2006/main" count="71" uniqueCount="71">
  <si>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</si>
  <si>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ANS023</t>
  </si>
  <si>
    <t xml:space="preserve">m²</t>
  </si>
  <si>
    <t xml:space="preserve">Sistema "PANTALLAX" para solera ventilada de hormigón, sobre losa de cimentación.</t>
  </si>
  <si>
    <r>
      <rPr>
        <sz val="8.25"/>
        <color rgb="FF000000"/>
        <rFont val="Arial"/>
        <family val="2"/>
      </rPr>
      <t xml:space="preserve">Solera ventilada de hormigón armado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espesor, con acabado superficial mediante fratasadora mecánica, </t>
    </r>
    <r>
      <rPr>
        <b/>
        <sz val="8.25"/>
        <color rgb="FF000000"/>
        <rFont val="Arial"/>
        <family val="2"/>
      </rPr>
      <t xml:space="preserve">sistema Dren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"PANTALLAX"</t>
    </r>
    <r>
      <rPr>
        <sz val="8.25"/>
        <color rgb="FF000000"/>
        <rFont val="Arial"/>
        <family val="2"/>
      </rPr>
      <t xml:space="preserve">, compuesta por </t>
    </r>
    <r>
      <rPr>
        <b/>
        <sz val="8.25"/>
        <color rgb="FF000000"/>
        <rFont val="Arial"/>
        <family val="2"/>
      </rPr>
      <t xml:space="preserve">lámina drenante nodular de polietileno de alta densidad (PEAD/HDPE), con nódulos de 8 mm de altura, con geotextil de polipropileno de 120 g/m² incorporado</t>
    </r>
    <r>
      <rPr>
        <sz val="8.25"/>
        <color rgb="FF000000"/>
        <rFont val="Arial"/>
        <family val="2"/>
      </rPr>
      <t xml:space="preserve">, fijada a losa de cimentación existente mediante fijaciones mecánicas; realizada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y </t>
    </r>
    <r>
      <rPr>
        <b/>
        <sz val="8.25"/>
        <color rgb="FF000000"/>
        <rFont val="Arial"/>
        <family val="2"/>
      </rPr>
      <t xml:space="preserve">malla electrosoldada ME 15x15 Ø 5-5 B 500 T 6x2,20 UNE-EN 10080</t>
    </r>
    <r>
      <rPr>
        <sz val="8.25"/>
        <color rgb="FF000000"/>
        <rFont val="Arial"/>
        <family val="2"/>
      </rPr>
      <t xml:space="preserve"> como armadura de reparto, colocada sobre separadores homologados. Incluso panel de poliestireno expandido de 3 cm de espesor, para la ejecución de juntas de dilatación.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</si>
  <si>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</si>
  <si>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</si>
  <si>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</si>
  <si>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</si>
  <si>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</si>
  <si>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</si>
  <si>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</si>
  <si>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mt14gsp010a</t>
  </si>
  <si>
    <t xml:space="preserve">m²</t>
  </si>
  <si>
    <t xml:space="preserve">Lámina drenante nodular de polietileno de alta densidad (PEAD/HDPE), con nódulos de 8 mm de altura, con geotextil de polipropileno de 120 g/m² incorporado, resistencia a la compresión 200 kN/m² según UNE-EN ISO 604 y capacidad de drenaje 4,8 l/(s·m).</t>
  </si>
  <si>
    <t xml:space="preserve">mt08var060</t>
  </si>
  <si>
    <t xml:space="preserve">kg</t>
  </si>
  <si>
    <t xml:space="preserve">Puntas de acero de 20x100 mm.</t>
  </si>
  <si>
    <t xml:space="preserve">mt07ame010b</t>
  </si>
  <si>
    <t xml:space="preserve">m²</t>
  </si>
  <si>
    <t xml:space="preserve">Malla electrosoldada ME 15x15 Ø 5-5 B 500 T 6x2,20 UNE-EN 10080.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</si>
  <si>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</si>
  <si>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</si>
  <si>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</si>
  <si>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mt07aco020g</t>
  </si>
  <si>
    <t xml:space="preserve">Ud</t>
  </si>
  <si>
    <t xml:space="preserve">Separador homologado para nervios "in situ" en forjados unidireccionales.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</si>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</sst>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50.83" customWidth="1"/>
    <col min="5" max="5" width="1.70" customWidth="1"/>
    <col min="6" max="6" width="12.92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50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55.5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0"/>
      <c r="G10" s="10"/>
      <c r="H10" s="11">
        <v>2.860000</v>
      </c>
      <c r="I10" s="11">
        <f ca="1">ROUND(INDIRECT(ADDRESS(ROW()+(0), COLUMN()+(-4), 1))*INDIRECT(ADDRESS(ROW()+(0), COLUMN()+(-1), 1)), 2)</f>
        <v>3.000000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0.100000</v>
      </c>
      <c r="F11" s="10"/>
      <c r="G11" s="10"/>
      <c r="H11" s="11">
        <v>7.000000</v>
      </c>
      <c r="I11" s="11">
        <f ca="1">ROUND(INDIRECT(ADDRESS(ROW()+(0), COLUMN()+(-4), 1))*INDIRECT(ADDRESS(ROW()+(0), COLUMN()+(-1), 1)), 2)</f>
        <v>0.700000</v>
      </c>
    </row>
    <row r="12" spans="1:9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1.100000</v>
      </c>
      <c r="F12" s="10"/>
      <c r="G12" s="10"/>
      <c r="H12" s="11">
        <v>1.670000</v>
      </c>
      <c r="I12" s="11">
        <f ca="1">ROUND(INDIRECT(ADDRESS(ROW()+(0), COLUMN()+(-4), 1))*INDIRECT(ADDRESS(ROW()+(0), COLUMN()+(-1), 1)), 2)</f>
        <v>1.840000</v>
      </c>
    </row>
    <row r="13" spans="1:9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0.110000</v>
      </c>
      <c r="F13" s="10"/>
      <c r="G13" s="10"/>
      <c r="H13" s="11">
        <v>107.200000</v>
      </c>
      <c r="I13" s="11">
        <f ca="1">ROUND(INDIRECT(ADDRESS(ROW()+(0), COLUMN()+(-4), 1))*INDIRECT(ADDRESS(ROW()+(0), COLUMN()+(-1), 1)), 2)</f>
        <v>11.790000</v>
      </c>
    </row>
    <row r="14" spans="1:9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3.000000</v>
      </c>
      <c r="F14" s="10"/>
      <c r="G14" s="10"/>
      <c r="H14" s="11">
        <v>0.060000</v>
      </c>
      <c r="I14" s="11">
        <f ca="1">ROUND(INDIRECT(ADDRESS(ROW()+(0), COLUMN()+(-4), 1))*INDIRECT(ADDRESS(ROW()+(0), COLUMN()+(-1), 1)), 2)</f>
        <v>0.180000</v>
      </c>
    </row>
    <row r="15" spans="1:9" ht="45.00" thickBot="1" customHeight="1">
      <c r="A15" s="1" t="s">
        <v>27</v>
      </c>
      <c r="B15" s="1"/>
      <c r="C15" s="9" t="s">
        <v>28</v>
      </c>
      <c r="D15" s="1" t="s">
        <v>29</v>
      </c>
      <c r="E15" s="12">
        <v>0.050000</v>
      </c>
      <c r="F15" s="12"/>
      <c r="G15" s="12"/>
      <c r="H15" s="13">
        <v>2.010000</v>
      </c>
      <c r="I15" s="13">
        <f ca="1">ROUND(INDIRECT(ADDRESS(ROW()+(0), COLUMN()+(-4), 1))*INDIRECT(ADDRESS(ROW()+(0), COLUMN()+(-1), 1)), 2)</f>
        <v>0.100000</v>
      </c>
    </row>
    <row r="16" spans="1:9" ht="13.50" thickBot="1" customHeight="1">
      <c r="A16" s="14"/>
      <c r="B16" s="14"/>
      <c r="C16" s="14"/>
      <c r="D16" s="14"/>
      <c r="E16" s="8" t="s">
        <v>30</v>
      </c>
      <c r="F16" s="8"/>
      <c r="G16" s="8"/>
      <c r="H16" s="8"/>
      <c r="I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17.610000</v>
      </c>
    </row>
    <row r="17" spans="1:9" ht="13.50" thickBot="1" customHeight="1">
      <c r="A17" s="14">
        <v>2.000000</v>
      </c>
      <c r="B17" s="14"/>
      <c r="C17" s="14"/>
      <c r="D17" s="17" t="s">
        <v>31</v>
      </c>
      <c r="E17" s="17"/>
      <c r="F17" s="17"/>
      <c r="G17" s="17"/>
      <c r="H17" s="14"/>
      <c r="I17" s="14"/>
    </row>
    <row r="18" spans="1:9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0.022000</v>
      </c>
      <c r="F18" s="10"/>
      <c r="G18" s="10"/>
      <c r="H18" s="11">
        <v>9.270000</v>
      </c>
      <c r="I18" s="11">
        <f ca="1">ROUND(INDIRECT(ADDRESS(ROW()+(0), COLUMN()+(-4), 1))*INDIRECT(ADDRESS(ROW()+(0), COLUMN()+(-1), 1)), 2)</f>
        <v>0.200000</v>
      </c>
    </row>
    <row r="19" spans="1:9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0.098000</v>
      </c>
      <c r="F19" s="10"/>
      <c r="G19" s="10"/>
      <c r="H19" s="11">
        <v>4.670000</v>
      </c>
      <c r="I19" s="11">
        <f ca="1">ROUND(INDIRECT(ADDRESS(ROW()+(0), COLUMN()+(-4), 1))*INDIRECT(ADDRESS(ROW()+(0), COLUMN()+(-1), 1)), 2)</f>
        <v>0.460000</v>
      </c>
    </row>
    <row r="20" spans="1:9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0.642000</v>
      </c>
      <c r="F20" s="10"/>
      <c r="G20" s="10"/>
      <c r="H20" s="11">
        <v>5.070000</v>
      </c>
      <c r="I20" s="11">
        <f ca="1">ROUND(INDIRECT(ADDRESS(ROW()+(0), COLUMN()+(-4), 1))*INDIRECT(ADDRESS(ROW()+(0), COLUMN()+(-1), 1)), 2)</f>
        <v>3.250000</v>
      </c>
    </row>
    <row r="21" spans="1:9" ht="13.50" thickBot="1" customHeight="1">
      <c r="A21" s="1" t="s">
        <v>41</v>
      </c>
      <c r="B21" s="1"/>
      <c r="C21" s="9" t="s">
        <v>42</v>
      </c>
      <c r="D21" s="1" t="s">
        <v>43</v>
      </c>
      <c r="E21" s="12">
        <v>0.117000</v>
      </c>
      <c r="F21" s="12"/>
      <c r="G21" s="12"/>
      <c r="H21" s="13">
        <v>9.500000</v>
      </c>
      <c r="I21" s="13">
        <f ca="1">ROUND(INDIRECT(ADDRESS(ROW()+(0), COLUMN()+(-4), 1))*INDIRECT(ADDRESS(ROW()+(0), COLUMN()+(-1), 1)), 2)</f>
        <v>1.110000</v>
      </c>
    </row>
    <row r="22" spans="1:9" ht="13.50" thickBot="1" customHeight="1">
      <c r="A22" s="14"/>
      <c r="B22" s="14"/>
      <c r="C22" s="14"/>
      <c r="D22" s="14"/>
      <c r="E22" s="8" t="s">
        <v>44</v>
      </c>
      <c r="F22" s="8"/>
      <c r="G22" s="8"/>
      <c r="H22" s="8"/>
      <c r="I22" s="16">
        <f ca="1">ROUND(SUM(INDIRECT(ADDRESS(ROW()+(-1), COLUMN()+(0), 1)),INDIRECT(ADDRESS(ROW()+(-2), COLUMN()+(0), 1)),INDIRECT(ADDRESS(ROW()+(-3), COLUMN()+(0), 1)),INDIRECT(ADDRESS(ROW()+(-4), COLUMN()+(0), 1))), 2)</f>
        <v>5.020000</v>
      </c>
    </row>
    <row r="23" spans="1:9" ht="13.50" thickBot="1" customHeight="1">
      <c r="A23" s="14">
        <v>3.000000</v>
      </c>
      <c r="B23" s="14"/>
      <c r="C23" s="14"/>
      <c r="D23" s="17" t="s">
        <v>45</v>
      </c>
      <c r="E23" s="17"/>
      <c r="F23" s="17"/>
      <c r="G23" s="17"/>
      <c r="H23" s="14"/>
      <c r="I23" s="14"/>
    </row>
    <row r="24" spans="1:9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0.307000</v>
      </c>
      <c r="F24" s="10"/>
      <c r="G24" s="10"/>
      <c r="H24" s="11">
        <v>17.540000</v>
      </c>
      <c r="I24" s="11">
        <f ca="1">ROUND(INDIRECT(ADDRESS(ROW()+(0), COLUMN()+(-4), 1))*INDIRECT(ADDRESS(ROW()+(0), COLUMN()+(-1), 1)), 2)</f>
        <v>5.380000</v>
      </c>
    </row>
    <row r="25" spans="1:9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0.297000</v>
      </c>
      <c r="F25" s="10"/>
      <c r="G25" s="10"/>
      <c r="H25" s="11">
        <v>16.430000</v>
      </c>
      <c r="I25" s="11">
        <f ca="1">ROUND(INDIRECT(ADDRESS(ROW()+(0), COLUMN()+(-4), 1))*INDIRECT(ADDRESS(ROW()+(0), COLUMN()+(-1), 1)), 2)</f>
        <v>4.880000</v>
      </c>
    </row>
    <row r="26" spans="1:9" ht="13.50" thickBot="1" customHeight="1">
      <c r="A26" s="1" t="s">
        <v>52</v>
      </c>
      <c r="B26" s="1"/>
      <c r="C26" s="9" t="s">
        <v>53</v>
      </c>
      <c r="D26" s="1" t="s">
        <v>54</v>
      </c>
      <c r="E26" s="12">
        <v>0.307000</v>
      </c>
      <c r="F26" s="12"/>
      <c r="G26" s="12"/>
      <c r="H26" s="13">
        <v>16.160000</v>
      </c>
      <c r="I26" s="13">
        <f ca="1">ROUND(INDIRECT(ADDRESS(ROW()+(0), COLUMN()+(-4), 1))*INDIRECT(ADDRESS(ROW()+(0), COLUMN()+(-1), 1)), 2)</f>
        <v>4.960000</v>
      </c>
    </row>
    <row r="27" spans="1:9" ht="13.50" thickBot="1" customHeight="1">
      <c r="A27" s="14"/>
      <c r="B27" s="14"/>
      <c r="C27" s="14"/>
      <c r="D27" s="14"/>
      <c r="E27" s="8" t="s">
        <v>55</v>
      </c>
      <c r="F27" s="8"/>
      <c r="G27" s="8"/>
      <c r="H27" s="8"/>
      <c r="I27" s="16">
        <f ca="1">ROUND(SUM(INDIRECT(ADDRESS(ROW()+(-1), COLUMN()+(0), 1)),INDIRECT(ADDRESS(ROW()+(-2), COLUMN()+(0), 1)),INDIRECT(ADDRESS(ROW()+(-3), COLUMN()+(0), 1))), 2)</f>
        <v>15.220000</v>
      </c>
    </row>
    <row r="28" spans="1:9" ht="13.50" thickBot="1" customHeight="1">
      <c r="A28" s="14">
        <v>4.000000</v>
      </c>
      <c r="B28" s="14"/>
      <c r="C28" s="14"/>
      <c r="D28" s="17" t="s">
        <v>56</v>
      </c>
      <c r="E28" s="17"/>
      <c r="F28" s="17"/>
      <c r="G28" s="17"/>
      <c r="H28" s="14"/>
      <c r="I28" s="14"/>
    </row>
    <row r="29" spans="1:9" ht="13.50" thickBot="1" customHeight="1">
      <c r="A29" s="18"/>
      <c r="B29" s="18"/>
      <c r="C29" s="19" t="s">
        <v>57</v>
      </c>
      <c r="D29" s="18" t="s">
        <v>58</v>
      </c>
      <c r="E29" s="12">
        <v>2.000000</v>
      </c>
      <c r="F29" s="12"/>
      <c r="G29" s="12"/>
      <c r="H29" s="13">
        <f ca="1">ROUND(SUM(INDIRECT(ADDRESS(ROW()+(-2), COLUMN()+(1), 1)),INDIRECT(ADDRESS(ROW()+(-7), COLUMN()+(1), 1)),INDIRECT(ADDRESS(ROW()+(-13), COLUMN()+(1), 1))), 2)</f>
        <v>37.850000</v>
      </c>
      <c r="I29" s="13">
        <f ca="1">ROUND(INDIRECT(ADDRESS(ROW()+(0), COLUMN()+(-4), 1))*INDIRECT(ADDRESS(ROW()+(0), COLUMN()+(-1), 1))/100, 2)</f>
        <v>0.760000</v>
      </c>
    </row>
    <row r="30" spans="1:9" ht="13.50" thickBot="1" customHeight="1">
      <c r="A30" s="20" t="s">
        <v>59</v>
      </c>
      <c r="B30" s="20"/>
      <c r="C30" s="21"/>
      <c r="D30" s="22"/>
      <c r="E30" s="23" t="s">
        <v>60</v>
      </c>
      <c r="F30" s="23"/>
      <c r="G30" s="23"/>
      <c r="H30" s="24"/>
      <c r="I30" s="25">
        <f ca="1">ROUND(SUM(INDIRECT(ADDRESS(ROW()+(-1), COLUMN()+(0), 1)),INDIRECT(ADDRESS(ROW()+(-3), COLUMN()+(0), 1)),INDIRECT(ADDRESS(ROW()+(-8), COLUMN()+(0), 1)),INDIRECT(ADDRESS(ROW()+(-14), COLUMN()+(0), 1))), 2)</f>
        <v>38.610000</v>
      </c>
    </row>
    <row r="33" spans="1:9" ht="13.50" thickBot="1" customHeight="1">
      <c r="A33" s="26" t="s">
        <v>61</v>
      </c>
      <c r="B33" s="26"/>
      <c r="C33" s="26"/>
      <c r="D33" s="26"/>
      <c r="E33" s="26"/>
      <c r="F33" s="26" t="s">
        <v>62</v>
      </c>
      <c r="G33" s="26" t="s">
        <v>63</v>
      </c>
      <c r="H33" s="26"/>
      <c r="I33" s="26" t="s">
        <v>64</v>
      </c>
    </row>
    <row r="34" spans="1:9" ht="13.50" thickBot="1" customHeight="1">
      <c r="A34" s="27" t="s">
        <v>65</v>
      </c>
      <c r="B34" s="27"/>
      <c r="C34" s="27"/>
      <c r="D34" s="27"/>
      <c r="E34" s="27"/>
      <c r="F34" s="28">
        <v>1072015.000000</v>
      </c>
      <c r="G34" s="28">
        <v>1072016.000000</v>
      </c>
      <c r="H34" s="28"/>
      <c r="I34" s="28" t="s">
        <v>66</v>
      </c>
    </row>
    <row r="35" spans="1:9" ht="24.00" thickBot="1" customHeight="1">
      <c r="A35" s="29" t="s">
        <v>67</v>
      </c>
      <c r="B35" s="29"/>
      <c r="C35" s="29"/>
      <c r="D35" s="29"/>
      <c r="E35" s="29"/>
      <c r="F35" s="30"/>
      <c r="G35" s="30"/>
      <c r="H35" s="30"/>
      <c r="I35" s="30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</row>
  </sheetData>
  <mergeCells count="59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G26"/>
    <mergeCell ref="A27:B27"/>
    <mergeCell ref="E27:H27"/>
    <mergeCell ref="A28:B28"/>
    <mergeCell ref="D28:G28"/>
    <mergeCell ref="A29:B29"/>
    <mergeCell ref="E29:G29"/>
    <mergeCell ref="A30:D30"/>
    <mergeCell ref="E30:H30"/>
    <mergeCell ref="A33:E33"/>
    <mergeCell ref="G33:H33"/>
    <mergeCell ref="A34:E34"/>
    <mergeCell ref="F34:F35"/>
    <mergeCell ref="G34:H35"/>
    <mergeCell ref="I34:I35"/>
    <mergeCell ref="A35:E35"/>
    <mergeCell ref="A38:I38"/>
    <mergeCell ref="A39:I39"/>
    <mergeCell ref="A40:I40"/>
  </mergeCells>
  <pageMargins left="0.620079" right="0.472441" top="0.472441" bottom="0.472441" header="0.0" footer="0.0"/>
  <pageSetup paperSize="9" orientation="portrait"/>
  <rowBreaks count="0" manualBreakCount="0">
    </rowBreaks>
</worksheet>
</file>